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Documents\Головач\44-ФЗ\"/>
    </mc:Choice>
  </mc:AlternateContent>
  <xr:revisionPtr revIDLastSave="0" documentId="8_{4AB440CC-96BE-4EB9-9F94-E31C736EF852}" xr6:coauthVersionLast="45" xr6:coauthVersionMax="45" xr10:uidLastSave="{00000000-0000-0000-0000-000000000000}"/>
  <bookViews>
    <workbookView xWindow="-120" yWindow="-120" windowWidth="20730" windowHeight="11040" xr2:uid="{DFE4E020-E46E-495E-9F2F-DCD65EEFA46F}"/>
  </bookViews>
  <sheets>
    <sheet name="2022" sheetId="1" r:id="rId1"/>
  </sheets>
  <definedNames>
    <definedName name="_xlnm.Print_Area" localSheetId="0">'2022'!$A$1:$K$67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1" l="1"/>
  <c r="K57" i="1"/>
  <c r="E23" i="1"/>
  <c r="E57" i="1" s="1"/>
  <c r="E58" i="1" s="1"/>
  <c r="E6" i="1"/>
</calcChain>
</file>

<file path=xl/sharedStrings.xml><?xml version="1.0" encoding="utf-8"?>
<sst xmlns="http://schemas.openxmlformats.org/spreadsheetml/2006/main" count="338" uniqueCount="195">
  <si>
    <r>
      <rPr>
        <b/>
        <sz val="14"/>
        <color theme="1"/>
        <rFont val="Times New Roman"/>
        <family val="1"/>
        <charset val="204"/>
      </rPr>
      <t>РЕЕСТР ЗАКЛЮЧЕННЫХ КОНТРАКТОВ 2022 год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(4 квартал)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</si>
  <si>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№ п/п</t>
  </si>
  <si>
    <t>Наименование государственного (муниципального) контракта</t>
  </si>
  <si>
    <t>Цель контракта</t>
  </si>
  <si>
    <t>Дата заключения контракта</t>
  </si>
  <si>
    <t>Сумма контракта</t>
  </si>
  <si>
    <t>Дата исполнения поставщиком (дата акта пиремки)</t>
  </si>
  <si>
    <t>Срок исполнения обязательств по оплате исполнителю контракта</t>
  </si>
  <si>
    <t>Указание наименования организации ИП с кем заключен контракт (адреса, контактные телефоны, ФИО директора, руководителя, наименование ООО)</t>
  </si>
  <si>
    <t>Единственный поставщик (указать да/нет)</t>
  </si>
  <si>
    <t>Действие контракта</t>
  </si>
  <si>
    <t>Оплаченная сумма</t>
  </si>
  <si>
    <t>Муниципальный договор № 01/2022</t>
  </si>
  <si>
    <t>Оказание услуг по обновлению и информационному сопровождению справочника "Система Гарант"</t>
  </si>
  <si>
    <t>согласно условиям договора</t>
  </si>
  <si>
    <t>18.01.2022-30.06.2022</t>
  </si>
  <si>
    <t>ИП Цыцарев Андрей Александрович, 679016, Еврейская автономная область, г. Биробиджан, ул. Миллера, д.16 (1), офис. 4, 8-42622-93989</t>
  </si>
  <si>
    <t>п. 4 ч. 1 ст. 93 44-ФЗ</t>
  </si>
  <si>
    <t>Муниципальный договор № 02/2022</t>
  </si>
  <si>
    <t xml:space="preserve"> Информационное и техническое обслуживание официального сайта</t>
  </si>
  <si>
    <t>01.01.2022-31.12.2022</t>
  </si>
  <si>
    <t>ООО "Власть -Инфо", 347933, Ростовская область, г. Таганрог, ул. Сергея Шило, д. 265В, оф.59, тел.: 8-800-550-66-78, Генеральный директор Мирошниченко А.И.</t>
  </si>
  <si>
    <t>Муниципальный контракт № 700</t>
  </si>
  <si>
    <t>Услуги по передаче электрической энергии (мощности)</t>
  </si>
  <si>
    <t>ПАО ДЭК Энергосбыт.ЕАО,679000, г. Биробиджан, пр-кт 60-летия СССР, д. 22а, (42622)2-15-70,  Лопатина С. К.</t>
  </si>
  <si>
    <t>п. 29 ч. 1 ст. 93 44-ФЗ</t>
  </si>
  <si>
    <t xml:space="preserve">       М</t>
  </si>
  <si>
    <t>Договор № ХВ-1803/22</t>
  </si>
  <si>
    <t>Поставка холодного водоснабжения и водоотведение</t>
  </si>
  <si>
    <t>ГП ЕАО "Облэнергоремонт плюс", 679016, г. Биробиджан, ул. Кавалерийская, 21а, тел. 842622-40534,22731</t>
  </si>
  <si>
    <t>п. 1 ч. 1 ст. 93 44-ФЗ</t>
  </si>
  <si>
    <t>м</t>
  </si>
  <si>
    <t>Контракт № ТЭ-1803/22</t>
  </si>
  <si>
    <t>Поставка тепловой энергии, теплоносителя</t>
  </si>
  <si>
    <t>Муниципальный договор № 49</t>
  </si>
  <si>
    <t>Техническое обслуживание средств пожарной сигнализации</t>
  </si>
  <si>
    <t>01.01.2022-30.06.2022</t>
  </si>
  <si>
    <t xml:space="preserve"> ОО ОС ВДПО в ЕАО, 679000, Еврейская автономная область, г. Биробиджан, ул. Комсомольская, д. 11, корпус В, 8(42622)2-24-42, Председатель Паранчер М.А.</t>
  </si>
  <si>
    <t>Муниципальный договор № 50</t>
  </si>
  <si>
    <t>Техническое обслуживание средств охранной сигнализации</t>
  </si>
  <si>
    <t>Договор № 93</t>
  </si>
  <si>
    <t>Изготовление ПСД на монтаж пожарной сигнализации</t>
  </si>
  <si>
    <t>02.02.2022-31.12.2022</t>
  </si>
  <si>
    <t>Муниципальный договр № 03/2022</t>
  </si>
  <si>
    <t>Уцслуги по заправке и восстановлению кадриджей</t>
  </si>
  <si>
    <t>22.01.2022-31.12.2022</t>
  </si>
  <si>
    <t>ИП Погарский Александр Александрович, 680505, с. Ракитное, ул. Школьная, 22-7, 84212-240345,201066,89141590345</t>
  </si>
  <si>
    <t>Муниципальный контракт № 779000006061</t>
  </si>
  <si>
    <t>Услуги местной, внутризоновой телефонной связи</t>
  </si>
  <si>
    <t>31.01.20223</t>
  </si>
  <si>
    <t>01.01.2022-28.02.2022</t>
  </si>
  <si>
    <t>ПАО "Ростелеком", г. Хабаровск, ул. Карла-Маркса д. 58, 8-800-200-3000, Константинова Д.А.</t>
  </si>
  <si>
    <t xml:space="preserve">        М</t>
  </si>
  <si>
    <t>Междугородняя телефонная связь</t>
  </si>
  <si>
    <t>Договор № 03/02-2022</t>
  </si>
  <si>
    <t>Установка прибора учета тепла</t>
  </si>
  <si>
    <t>08.02.2022-20.02.2022</t>
  </si>
  <si>
    <t>ООО "Тепловодомер", 680054, Хабаровский край, г. Хабаровск, ул. Трехгорная, 95, оф. 131, тел. 89243016952, директор Сафонова Ю.С.</t>
  </si>
  <si>
    <t>Договор подряда №40/1</t>
  </si>
  <si>
    <t>Подготовка основания под тротуарную плитку и бетонные дорожки на территории сквера</t>
  </si>
  <si>
    <t>10.02.2022-30.09.2022</t>
  </si>
  <si>
    <t>ИП Романенко Андрей Николаевич; Адрес юридический и почтовый: 680007, г. Хабаровск, пер. Трубный, д.17, кв. 51; 89622284998</t>
  </si>
  <si>
    <t>Договор подряда №40/2</t>
  </si>
  <si>
    <t>Поставка бетонной тротуарной плитки и доставить до территории сквера</t>
  </si>
  <si>
    <t>Договор подряда №40/3</t>
  </si>
  <si>
    <t>устройство дорожки с покрытием из печатного на территории сквера</t>
  </si>
  <si>
    <t>Муниципальный контракт № 779000037756</t>
  </si>
  <si>
    <t>Предоставление выделенного доступа в Интернет на основе сети передачи данных ПАО Ростелеком</t>
  </si>
  <si>
    <t>01.01.2022-31.08.2022</t>
  </si>
  <si>
    <t>Муниципальный контракт № 4/2022</t>
  </si>
  <si>
    <t>Оказание услуг спецтехники с экипажем</t>
  </si>
  <si>
    <t>18.02.2022-28.02.2022</t>
  </si>
  <si>
    <t>ИП Фещенко Сергей Александрович, 679171, ЕАО, с. Партизанское, ул. Новая, дом 7, кв. 1</t>
  </si>
  <si>
    <t>Муниципальный контракт № ИТС ЦГУ-22/10</t>
  </si>
  <si>
    <t>Услуги информационно-технологического сопровождения програмного продукта 1С и подписка ИТС</t>
  </si>
  <si>
    <t>ООО "ПРОФИТ ДВ", 680017, г. Хабаровск, ул. Дикопольцева, д. 10, пом. 1, тел.: 25-67-07, Директор Сёмин С.А.</t>
  </si>
  <si>
    <t>Договор № 1813/22</t>
  </si>
  <si>
    <t>Доступ к системе информационно-технического обслуживания "Советник Проф"</t>
  </si>
  <si>
    <t>16.03.2022-31.12.2022</t>
  </si>
  <si>
    <t>ООО "СоветникПроф", 400001, г. Волгоград, ул. Пугачевская, 7Гоф.30, тел.88442-600795,Петросян Рубен Левонович</t>
  </si>
  <si>
    <t>01.03.2022-31.12.2022</t>
  </si>
  <si>
    <t>Муниципальный контракт № 5/2022</t>
  </si>
  <si>
    <t>Захоронение безродных, невостребованных и неопознанных граждан</t>
  </si>
  <si>
    <t>21.03.2022-31.03.2022</t>
  </si>
  <si>
    <t>ИП Павлов Дмитрий Андреевич; Юрид. адрес: 680009, г. Хабаровск, ул. Демьяна Беедного, д. 29, кв. 94; Почт. адрес: 679170, Еврейская АО, Смидовичский район, п. Николаевка, ул. Милицейская, д. 19; 89144095855.</t>
  </si>
  <si>
    <t>Договор № 107-К</t>
  </si>
  <si>
    <t>Оказание платных образовательных услуг</t>
  </si>
  <si>
    <t>01.04.2022 до полного исполнения</t>
  </si>
  <si>
    <t>ООО "Новация- АТВ", 350004, г. Краснодар, ул. Им. Передерия, 64 тел. 8861-2215211,Чижиков Алексей Александрович</t>
  </si>
  <si>
    <t>Договор № 304</t>
  </si>
  <si>
    <t>Приобретение флага</t>
  </si>
  <si>
    <t>12.04.2022-26.04.2022</t>
  </si>
  <si>
    <t>ООО "АЯ",680000, г. Хабаовск, ул. Дзержинского,65, Жестовский Я.А.</t>
  </si>
  <si>
    <t>договор № 24</t>
  </si>
  <si>
    <t>Изготовление баннеров</t>
  </si>
  <si>
    <t>13.04.2022-27.04.2022</t>
  </si>
  <si>
    <t>ООО "Первый Рекламный", 680013, г. Хабаровск, ул.Рабочий городок, 8а-76, тел.84212-457625, Громенко Валентин Анатольевич</t>
  </si>
  <si>
    <t>Муниципальный договор № 180</t>
  </si>
  <si>
    <t>Изготовление проектно-сметной документации и монтаж пожарной сигнализации и звукового оповещения о пожаре</t>
  </si>
  <si>
    <t>15.04.2022-30.05.2022</t>
  </si>
  <si>
    <t>Договор б/н</t>
  </si>
  <si>
    <t>02.06.2022 до полного исполнения</t>
  </si>
  <si>
    <t>АНОДПО "Московская академия народного хозяйства и государственной службы", 115088, г. Москва, ул. Шарикоподшипниковская, 2 пом. 4, тел. 8495-7952306 Михедов Александр Александрович</t>
  </si>
  <si>
    <t>Договор № 01950122/22</t>
  </si>
  <si>
    <t>Предоставление неисключительного права использования и абонентское обслуживание Системы "Контур-Экстерн"</t>
  </si>
  <si>
    <t>24.06.2022-31.12.2022</t>
  </si>
  <si>
    <t>СКБ КОНТУР, 620017, Свердлоская область, г. Екатеринбург, пр. Космонавтов, д,56, тел. (343) 228-14-43, Уполномоченное лицо Качина Александра Анатольевна</t>
  </si>
  <si>
    <t>Договор №94</t>
  </si>
  <si>
    <t>Выполнение работ по изготовлению схемы расположения и межевание земельного участка</t>
  </si>
  <si>
    <t>ООО "Гелиос", Юридический адрес: 679000, ЕАО, г. Биробиджан, проспект 60-летия СССР, д. 26, оф. 305; 8 (42622) 4-00-82, Панова Евгения Владимировна</t>
  </si>
  <si>
    <t>Договор подряда 40/4</t>
  </si>
  <si>
    <t>Выполнение работ по устройству тротуарной плитки (сквер)</t>
  </si>
  <si>
    <t>Муниципальный договор б/н</t>
  </si>
  <si>
    <t>Настройка и сопровождение предустановленного системного и прикладного программного обеспечения</t>
  </si>
  <si>
    <t>01.06.2021-30.06.2021</t>
  </si>
  <si>
    <t>ИП Цыцарев Андрей Александрович, 679016, Еврейская автономная область, г. Биробиджан, ул. Бумагина, д.19 (1), офис. 1-2, 8-42622-93989</t>
  </si>
  <si>
    <t>Муниципальный контракт № 128</t>
  </si>
  <si>
    <t>Техническое обслуживание пожарной сигнализации с. Волочаевка-1</t>
  </si>
  <si>
    <t>25.05.2022-31.12.2022</t>
  </si>
  <si>
    <t>Договор № 89</t>
  </si>
  <si>
    <t>Техническое обслуживание пожарной сигнализации с. Партизанское</t>
  </si>
  <si>
    <t>01.07.2022-31.12.2022</t>
  </si>
  <si>
    <t>Договор № 080722</t>
  </si>
  <si>
    <t>Промывка и опрессовка системы отопления</t>
  </si>
  <si>
    <t>08.07.2022-30.09.2022</t>
  </si>
  <si>
    <t>ООО "Электрик и сантехник", 679000, Еврейская автономная область, г. Биробиджан, ул. Шолом-Алейхема, д.78А, оф., 89246481145, Генеральный директор Беспалов В.Н.</t>
  </si>
  <si>
    <t>Договор № 52</t>
  </si>
  <si>
    <t>Проведение диспансеризации муниципальными служащими администрации ВСП</t>
  </si>
  <si>
    <t>07.07.2022-31.12.2022</t>
  </si>
  <si>
    <t>ОГБУЗ " Смидовичская районная больница", 679150, п. Смидович, ул. Советская, 37, тел. 8(42632)2-21-35 Главный врач Григорьева О.В.</t>
  </si>
  <si>
    <t>Муниципальный контракт № 6/2022</t>
  </si>
  <si>
    <t>Установка автономных светильников уличного освещения</t>
  </si>
  <si>
    <t>29.07.2022-10.08.2022</t>
  </si>
  <si>
    <t>ИП Мясоед Антон Вячеславович, 679162, ЕАО, Смидовичский район, п. Волочаевка-2, ул. Шелеста, д.101, тел. 89243054906</t>
  </si>
  <si>
    <t>Оказание услуг по настройке программного обеспечения</t>
  </si>
  <si>
    <t>01.07.2022-31.07.2022</t>
  </si>
  <si>
    <t>договор б/н</t>
  </si>
  <si>
    <t>01.08.2022-31.08.2022</t>
  </si>
  <si>
    <t>Муниципальный контакт № 7/2022</t>
  </si>
  <si>
    <t>Выполнение работ по покосу травы</t>
  </si>
  <si>
    <t>09.08.2022-19.08.2022</t>
  </si>
  <si>
    <t>Договор № 137</t>
  </si>
  <si>
    <t>Выполнение кадастровых работ</t>
  </si>
  <si>
    <t>11.08.2022 до полного исполнения</t>
  </si>
  <si>
    <t>Контракт № ТЭ-1803/22-КВ</t>
  </si>
  <si>
    <t>Поставка тепловой энергии</t>
  </si>
  <si>
    <t>п.1, ч. 1,ст. 93 44-ФЗ</t>
  </si>
  <si>
    <t>М</t>
  </si>
  <si>
    <t>Договор №8/2022</t>
  </si>
  <si>
    <t>Оказание услуг по обращению с твердыми коммунальными отходами</t>
  </si>
  <si>
    <t>ООО "Дом-Строй", ЕАО, г. Биробиджан, ул. Физкультурная, 26, тел. 8(42622)21336, генеральный директор Проходцев И.Д.</t>
  </si>
  <si>
    <t>Муниципальный договор № 9/2022</t>
  </si>
  <si>
    <t>Дистанционное обучение по программам повышения квалификации</t>
  </si>
  <si>
    <t>14.09.2022-31.12.2022</t>
  </si>
  <si>
    <t>АНОДПО "Учебно-методический центр", 630083, г. Новосибирск, ул. Грибоедова, 2 оф. 55, тел. 89231505713, директор Южаков В.Н.</t>
  </si>
  <si>
    <t>Договор № 779000059504</t>
  </si>
  <si>
    <t>01.09.2022-31.12.2022</t>
  </si>
  <si>
    <t>контракт №КА-614</t>
  </si>
  <si>
    <t>Повышение квалификации</t>
  </si>
  <si>
    <t>29.11.2022-30.12.2022</t>
  </si>
  <si>
    <t>ООО "Первый консалтинговый центр "Континент", г. Красноярск, пр-кт Мира, 30, оф.227,  (391)23-444-23,директор Майнашев И.О.</t>
  </si>
  <si>
    <t>договор №26/22</t>
  </si>
  <si>
    <t>Разработка проекта демонтажа здания дома культуры</t>
  </si>
  <si>
    <t>06.12.2022-31.12.2022</t>
  </si>
  <si>
    <t>ООО "МС ПРОЕКТ групп", г. Хабаровск, ул. Серышева, д. 60 , оф.48, 84212937515, генерадбгый директор Макаревич Д.П.</t>
  </si>
  <si>
    <t>договор № 194</t>
  </si>
  <si>
    <t>Приобретение фотореле</t>
  </si>
  <si>
    <t>07.12.2022-31.12.2022</t>
  </si>
  <si>
    <t>ИП Полторацкий Роман Юрьевич, г. Хабаровск, ул. Краснореченская, 139, оф. 46</t>
  </si>
  <si>
    <t>мун.контракт № 10/2022</t>
  </si>
  <si>
    <t>07.12.2022-31.2022</t>
  </si>
  <si>
    <t>01.12.2022-31.12.2022</t>
  </si>
  <si>
    <t>договор № 1170</t>
  </si>
  <si>
    <t>Информационно-консультационные услуги</t>
  </si>
  <si>
    <t>15.12.2022-31.12.2022</t>
  </si>
  <si>
    <t>ООО "СП-Консалтинг", г. Челябинск, ул.Марченко, 22, оф. 504</t>
  </si>
  <si>
    <t>контракт№ 11/2022</t>
  </si>
  <si>
    <t>поставка комплектующих для персонального компьютера</t>
  </si>
  <si>
    <t>16.12.2022-31.12.2022</t>
  </si>
  <si>
    <t>контракт№ 12/2022</t>
  </si>
  <si>
    <t>26.12.2022-31.12.2022</t>
  </si>
  <si>
    <t>всего</t>
  </si>
  <si>
    <t xml:space="preserve">Общее количество заключенных контрактов </t>
  </si>
  <si>
    <t>Общая сумма</t>
  </si>
  <si>
    <t>Общая оплаченная сумма по контрактам</t>
  </si>
  <si>
    <t>Общая сумма задолженности</t>
  </si>
  <si>
    <t xml:space="preserve">Исполнил: </t>
  </si>
  <si>
    <t>заместитель главы администрации</t>
  </si>
  <si>
    <t>Головач Ольга Александровна</t>
  </si>
  <si>
    <t>Глава администрации</t>
  </si>
  <si>
    <t>8(42632)28-6-45</t>
  </si>
  <si>
    <t>Марцева Л.В..</t>
  </si>
  <si>
    <t>(подпись)</t>
  </si>
  <si>
    <t>МОНОПОЛИЯ</t>
  </si>
  <si>
    <t>АУКЦИОНЫ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</si>
</sst>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4" fillId="4" borderId="4" xfId="0" applyFont="1" applyFill="1" applyBorder="1" applyAlignment="1">
      <alignment vertical="center" wrapText="1"/>
    </xf>
    <xf numFmtId="17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164" fontId="8" fillId="4" borderId="4" xfId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/>
    <xf numFmtId="4" fontId="4" fillId="4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/>
    <xf numFmtId="17" fontId="4" fillId="0" borderId="4" xfId="0" applyNumberFormat="1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/>
    <xf numFmtId="4" fontId="4" fillId="5" borderId="4" xfId="0" applyNumberFormat="1" applyFont="1" applyFill="1" applyBorder="1" applyAlignment="1">
      <alignment horizontal="center" vertical="center" wrapText="1"/>
    </xf>
    <xf numFmtId="164" fontId="4" fillId="2" borderId="4" xfId="1" applyFont="1" applyFill="1" applyBorder="1"/>
    <xf numFmtId="4" fontId="4" fillId="2" borderId="4" xfId="0" applyNumberFormat="1" applyFont="1" applyFill="1" applyBorder="1" applyAlignment="1">
      <alignment horizontal="center" vertical="center"/>
    </xf>
    <xf numFmtId="164" fontId="4" fillId="4" borderId="4" xfId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" fontId="6" fillId="0" borderId="10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4" fontId="6" fillId="0" borderId="4" xfId="0" applyNumberFormat="1" applyFont="1" applyBorder="1"/>
    <xf numFmtId="4" fontId="6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/>
    <xf numFmtId="0" fontId="4" fillId="6" borderId="0" xfId="0" applyFont="1" applyFill="1"/>
    <xf numFmtId="0" fontId="6" fillId="6" borderId="0" xfId="0" applyFont="1" applyFill="1"/>
    <xf numFmtId="4" fontId="6" fillId="6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3D702-D392-4913-9120-F8F7EAC2FAC4}">
  <sheetPr>
    <tabColor theme="0"/>
    <pageSetUpPr fitToPage="1"/>
  </sheetPr>
  <dimension ref="A1:L66"/>
  <sheetViews>
    <sheetView tabSelected="1" topLeftCell="A5" zoomScaleNormal="100" zoomScaleSheetLayoutView="96" workbookViewId="0">
      <selection activeCell="L23" sqref="L23"/>
    </sheetView>
  </sheetViews>
  <sheetFormatPr defaultColWidth="9.140625" defaultRowHeight="15" x14ac:dyDescent="0.25"/>
  <cols>
    <col min="1" max="1" width="4.7109375" style="2" customWidth="1"/>
    <col min="2" max="2" width="15.85546875" style="2" customWidth="1"/>
    <col min="3" max="3" width="34.42578125" style="2" customWidth="1"/>
    <col min="4" max="4" width="11.28515625" style="2" customWidth="1"/>
    <col min="5" max="5" width="13.85546875" style="2" customWidth="1"/>
    <col min="6" max="6" width="15" style="2" customWidth="1"/>
    <col min="7" max="7" width="12.140625" style="2" customWidth="1"/>
    <col min="8" max="8" width="26" style="2" customWidth="1"/>
    <col min="9" max="9" width="14.140625" style="2" customWidth="1"/>
    <col min="10" max="10" width="12.5703125" style="2" customWidth="1"/>
    <col min="11" max="11" width="12.42578125" style="2" customWidth="1"/>
    <col min="12" max="12" width="11.85546875" style="2" bestFit="1" customWidth="1"/>
    <col min="13" max="16384" width="9.140625" style="2"/>
  </cols>
  <sheetData>
    <row r="1" spans="1:12" ht="4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2.2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  <c r="K2" s="5" t="s">
        <v>11</v>
      </c>
      <c r="L2" s="6"/>
    </row>
    <row r="3" spans="1:12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7">
        <v>10</v>
      </c>
      <c r="K3" s="7">
        <v>11</v>
      </c>
    </row>
    <row r="4" spans="1:12" ht="90" x14ac:dyDescent="0.25">
      <c r="A4" s="9">
        <v>1</v>
      </c>
      <c r="B4" s="10" t="s">
        <v>12</v>
      </c>
      <c r="C4" s="11" t="s">
        <v>13</v>
      </c>
      <c r="D4" s="12">
        <v>44579</v>
      </c>
      <c r="E4" s="13">
        <v>31938</v>
      </c>
      <c r="F4" s="14" t="s">
        <v>14</v>
      </c>
      <c r="G4" s="10" t="s">
        <v>15</v>
      </c>
      <c r="H4" s="10" t="s">
        <v>16</v>
      </c>
      <c r="I4" s="11" t="s">
        <v>17</v>
      </c>
      <c r="J4" s="9"/>
      <c r="K4" s="9">
        <v>31938</v>
      </c>
    </row>
    <row r="5" spans="1:12" ht="105" x14ac:dyDescent="0.25">
      <c r="A5" s="9">
        <v>2</v>
      </c>
      <c r="B5" s="10" t="s">
        <v>18</v>
      </c>
      <c r="C5" s="10" t="s">
        <v>19</v>
      </c>
      <c r="D5" s="12">
        <v>44579</v>
      </c>
      <c r="E5" s="13">
        <v>15600</v>
      </c>
      <c r="F5" s="14" t="s">
        <v>14</v>
      </c>
      <c r="G5" s="10" t="s">
        <v>20</v>
      </c>
      <c r="H5" s="11" t="s">
        <v>21</v>
      </c>
      <c r="I5" s="11" t="s">
        <v>17</v>
      </c>
      <c r="J5" s="9"/>
      <c r="K5" s="9">
        <v>14300</v>
      </c>
    </row>
    <row r="6" spans="1:12" ht="90" x14ac:dyDescent="0.25">
      <c r="A6" s="15">
        <v>3</v>
      </c>
      <c r="B6" s="16" t="s">
        <v>22</v>
      </c>
      <c r="C6" s="16" t="s">
        <v>23</v>
      </c>
      <c r="D6" s="17">
        <v>44582</v>
      </c>
      <c r="E6" s="18">
        <f>232846.56+44191.5</f>
        <v>277038.06</v>
      </c>
      <c r="F6" s="17" t="s">
        <v>14</v>
      </c>
      <c r="G6" s="19" t="s">
        <v>20</v>
      </c>
      <c r="H6" s="16" t="s">
        <v>24</v>
      </c>
      <c r="I6" s="16" t="s">
        <v>25</v>
      </c>
      <c r="J6" s="20" t="s">
        <v>26</v>
      </c>
      <c r="K6" s="18">
        <v>232846.56</v>
      </c>
    </row>
    <row r="7" spans="1:12" ht="75" x14ac:dyDescent="0.35">
      <c r="A7" s="21">
        <v>4</v>
      </c>
      <c r="B7" s="22" t="s">
        <v>27</v>
      </c>
      <c r="C7" s="23" t="s">
        <v>28</v>
      </c>
      <c r="D7" s="24">
        <v>44586</v>
      </c>
      <c r="E7" s="25">
        <v>17842.099999999999</v>
      </c>
      <c r="F7" s="24" t="s">
        <v>14</v>
      </c>
      <c r="G7" s="26" t="s">
        <v>20</v>
      </c>
      <c r="H7" s="23" t="s">
        <v>29</v>
      </c>
      <c r="I7" s="23" t="s">
        <v>30</v>
      </c>
      <c r="J7" s="27" t="s">
        <v>31</v>
      </c>
      <c r="K7" s="28">
        <v>17842.099999999999</v>
      </c>
    </row>
    <row r="8" spans="1:12" ht="75" x14ac:dyDescent="0.35">
      <c r="A8" s="21">
        <v>5</v>
      </c>
      <c r="B8" s="22" t="s">
        <v>32</v>
      </c>
      <c r="C8" s="23" t="s">
        <v>33</v>
      </c>
      <c r="D8" s="24">
        <v>44586</v>
      </c>
      <c r="E8" s="25">
        <v>855843.87</v>
      </c>
      <c r="F8" s="24" t="s">
        <v>14</v>
      </c>
      <c r="G8" s="26" t="s">
        <v>20</v>
      </c>
      <c r="H8" s="23" t="s">
        <v>29</v>
      </c>
      <c r="I8" s="23" t="s">
        <v>30</v>
      </c>
      <c r="J8" s="27" t="s">
        <v>31</v>
      </c>
      <c r="K8" s="28">
        <v>855843.87</v>
      </c>
    </row>
    <row r="9" spans="1:12" ht="120" x14ac:dyDescent="0.25">
      <c r="A9" s="29">
        <v>6</v>
      </c>
      <c r="B9" s="10" t="s">
        <v>34</v>
      </c>
      <c r="C9" s="11" t="s">
        <v>35</v>
      </c>
      <c r="D9" s="30">
        <v>44562</v>
      </c>
      <c r="E9" s="31">
        <v>20526</v>
      </c>
      <c r="F9" s="30" t="s">
        <v>14</v>
      </c>
      <c r="G9" s="32" t="s">
        <v>36</v>
      </c>
      <c r="H9" s="11" t="s">
        <v>37</v>
      </c>
      <c r="I9" s="11" t="s">
        <v>17</v>
      </c>
      <c r="J9" s="33"/>
      <c r="K9" s="31">
        <v>20526</v>
      </c>
    </row>
    <row r="10" spans="1:12" ht="120" x14ac:dyDescent="0.25">
      <c r="A10" s="29">
        <v>7</v>
      </c>
      <c r="B10" s="10" t="s">
        <v>38</v>
      </c>
      <c r="C10" s="11" t="s">
        <v>39</v>
      </c>
      <c r="D10" s="30">
        <v>44562</v>
      </c>
      <c r="E10" s="31">
        <v>27036</v>
      </c>
      <c r="F10" s="30" t="s">
        <v>14</v>
      </c>
      <c r="G10" s="32" t="s">
        <v>36</v>
      </c>
      <c r="H10" s="11" t="s">
        <v>37</v>
      </c>
      <c r="I10" s="11" t="s">
        <v>17</v>
      </c>
      <c r="J10" s="33"/>
      <c r="K10" s="31">
        <v>27036</v>
      </c>
    </row>
    <row r="11" spans="1:12" ht="120" x14ac:dyDescent="0.25">
      <c r="A11" s="29">
        <v>8</v>
      </c>
      <c r="B11" s="10" t="s">
        <v>40</v>
      </c>
      <c r="C11" s="11" t="s">
        <v>41</v>
      </c>
      <c r="D11" s="30">
        <v>44593</v>
      </c>
      <c r="E11" s="31">
        <v>35000</v>
      </c>
      <c r="F11" s="30" t="s">
        <v>14</v>
      </c>
      <c r="G11" s="32" t="s">
        <v>42</v>
      </c>
      <c r="H11" s="11" t="s">
        <v>37</v>
      </c>
      <c r="I11" s="11" t="s">
        <v>17</v>
      </c>
      <c r="J11" s="33"/>
      <c r="K11" s="31">
        <v>35000</v>
      </c>
    </row>
    <row r="12" spans="1:12" ht="75" x14ac:dyDescent="0.25">
      <c r="A12" s="29">
        <v>9</v>
      </c>
      <c r="B12" s="10" t="s">
        <v>43</v>
      </c>
      <c r="C12" s="11" t="s">
        <v>44</v>
      </c>
      <c r="D12" s="30">
        <v>44583</v>
      </c>
      <c r="E12" s="31">
        <v>21000</v>
      </c>
      <c r="F12" s="30" t="s">
        <v>14</v>
      </c>
      <c r="G12" s="32" t="s">
        <v>45</v>
      </c>
      <c r="H12" s="11" t="s">
        <v>46</v>
      </c>
      <c r="I12" s="11" t="s">
        <v>17</v>
      </c>
      <c r="J12" s="33"/>
      <c r="K12" s="31">
        <v>21000</v>
      </c>
    </row>
    <row r="13" spans="1:12" ht="60" x14ac:dyDescent="0.25">
      <c r="A13" s="15">
        <v>10</v>
      </c>
      <c r="B13" s="16" t="s">
        <v>47</v>
      </c>
      <c r="C13" s="16" t="s">
        <v>48</v>
      </c>
      <c r="D13" s="17" t="s">
        <v>49</v>
      </c>
      <c r="E13" s="18">
        <v>6000</v>
      </c>
      <c r="F13" s="17" t="s">
        <v>14</v>
      </c>
      <c r="G13" s="19" t="s">
        <v>50</v>
      </c>
      <c r="H13" s="16" t="s">
        <v>51</v>
      </c>
      <c r="I13" s="16" t="s">
        <v>30</v>
      </c>
      <c r="J13" s="20" t="s">
        <v>52</v>
      </c>
      <c r="K13" s="18">
        <v>6000</v>
      </c>
    </row>
    <row r="14" spans="1:12" ht="60" x14ac:dyDescent="0.25">
      <c r="A14" s="21">
        <v>11</v>
      </c>
      <c r="B14" s="23" t="s">
        <v>47</v>
      </c>
      <c r="C14" s="23" t="s">
        <v>53</v>
      </c>
      <c r="D14" s="24">
        <v>44592</v>
      </c>
      <c r="E14" s="34">
        <v>6000</v>
      </c>
      <c r="F14" s="24" t="s">
        <v>14</v>
      </c>
      <c r="G14" s="26" t="s">
        <v>20</v>
      </c>
      <c r="H14" s="23" t="s">
        <v>51</v>
      </c>
      <c r="I14" s="23" t="s">
        <v>30</v>
      </c>
      <c r="J14" s="20" t="s">
        <v>52</v>
      </c>
      <c r="K14" s="34">
        <v>6000</v>
      </c>
    </row>
    <row r="15" spans="1:12" ht="90" x14ac:dyDescent="0.25">
      <c r="A15" s="29">
        <v>12</v>
      </c>
      <c r="B15" s="11" t="s">
        <v>54</v>
      </c>
      <c r="C15" s="11" t="s">
        <v>55</v>
      </c>
      <c r="D15" s="30">
        <v>44600</v>
      </c>
      <c r="E15" s="31">
        <v>56000</v>
      </c>
      <c r="F15" s="30" t="s">
        <v>14</v>
      </c>
      <c r="G15" s="32" t="s">
        <v>56</v>
      </c>
      <c r="H15" s="11" t="s">
        <v>57</v>
      </c>
      <c r="I15" s="11" t="s">
        <v>17</v>
      </c>
      <c r="J15" s="35"/>
      <c r="K15" s="31">
        <v>56000</v>
      </c>
    </row>
    <row r="16" spans="1:12" ht="90" x14ac:dyDescent="0.25">
      <c r="A16" s="29">
        <v>13</v>
      </c>
      <c r="B16" s="36" t="s">
        <v>58</v>
      </c>
      <c r="C16" s="11" t="s">
        <v>59</v>
      </c>
      <c r="D16" s="30">
        <v>44602</v>
      </c>
      <c r="E16" s="37">
        <v>173816.4</v>
      </c>
      <c r="F16" s="30" t="s">
        <v>14</v>
      </c>
      <c r="G16" s="32" t="s">
        <v>60</v>
      </c>
      <c r="H16" s="11" t="s">
        <v>61</v>
      </c>
      <c r="I16" s="11" t="s">
        <v>17</v>
      </c>
      <c r="J16" s="35"/>
      <c r="K16" s="31">
        <v>173816.4</v>
      </c>
    </row>
    <row r="17" spans="1:11" ht="90" x14ac:dyDescent="0.25">
      <c r="A17" s="29">
        <v>14</v>
      </c>
      <c r="B17" s="36" t="s">
        <v>62</v>
      </c>
      <c r="C17" s="11" t="s">
        <v>63</v>
      </c>
      <c r="D17" s="30">
        <v>44602</v>
      </c>
      <c r="E17" s="37">
        <v>319393.2</v>
      </c>
      <c r="F17" s="30" t="s">
        <v>14</v>
      </c>
      <c r="G17" s="32" t="s">
        <v>60</v>
      </c>
      <c r="H17" s="11" t="s">
        <v>61</v>
      </c>
      <c r="I17" s="11" t="s">
        <v>17</v>
      </c>
      <c r="J17" s="35"/>
      <c r="K17" s="31">
        <v>319393.2</v>
      </c>
    </row>
    <row r="18" spans="1:11" ht="90" x14ac:dyDescent="0.25">
      <c r="A18" s="29">
        <v>15</v>
      </c>
      <c r="B18" s="36" t="s">
        <v>64</v>
      </c>
      <c r="C18" s="11" t="s">
        <v>65</v>
      </c>
      <c r="D18" s="30">
        <v>44602</v>
      </c>
      <c r="E18" s="37">
        <v>236768.4</v>
      </c>
      <c r="F18" s="30" t="s">
        <v>14</v>
      </c>
      <c r="G18" s="32" t="s">
        <v>60</v>
      </c>
      <c r="H18" s="11" t="s">
        <v>61</v>
      </c>
      <c r="I18" s="11" t="s">
        <v>17</v>
      </c>
      <c r="J18" s="35"/>
      <c r="K18" s="31">
        <v>236768.4</v>
      </c>
    </row>
    <row r="19" spans="1:11" ht="60" x14ac:dyDescent="0.25">
      <c r="A19" s="29">
        <v>16</v>
      </c>
      <c r="B19" s="36" t="s">
        <v>66</v>
      </c>
      <c r="C19" s="11" t="s">
        <v>67</v>
      </c>
      <c r="D19" s="30">
        <v>44608</v>
      </c>
      <c r="E19" s="37">
        <v>30000</v>
      </c>
      <c r="F19" s="30" t="s">
        <v>14</v>
      </c>
      <c r="G19" s="32" t="s">
        <v>68</v>
      </c>
      <c r="H19" s="11" t="s">
        <v>51</v>
      </c>
      <c r="I19" s="11" t="s">
        <v>17</v>
      </c>
      <c r="J19" s="35"/>
      <c r="K19" s="31">
        <v>26951</v>
      </c>
    </row>
    <row r="20" spans="1:11" ht="60" x14ac:dyDescent="0.25">
      <c r="A20" s="29">
        <v>17</v>
      </c>
      <c r="B20" s="36" t="s">
        <v>69</v>
      </c>
      <c r="C20" s="11" t="s">
        <v>70</v>
      </c>
      <c r="D20" s="30">
        <v>44610</v>
      </c>
      <c r="E20" s="37">
        <v>31000</v>
      </c>
      <c r="F20" s="30" t="s">
        <v>14</v>
      </c>
      <c r="G20" s="32" t="s">
        <v>71</v>
      </c>
      <c r="H20" s="11" t="s">
        <v>72</v>
      </c>
      <c r="I20" s="11" t="s">
        <v>17</v>
      </c>
      <c r="J20" s="35"/>
      <c r="K20" s="31">
        <v>31000</v>
      </c>
    </row>
    <row r="21" spans="1:11" ht="75" x14ac:dyDescent="0.25">
      <c r="A21" s="38">
        <v>18</v>
      </c>
      <c r="B21" s="10" t="s">
        <v>73</v>
      </c>
      <c r="C21" s="10" t="s">
        <v>74</v>
      </c>
      <c r="D21" s="39">
        <v>44610</v>
      </c>
      <c r="E21" s="40">
        <v>45156</v>
      </c>
      <c r="F21" s="39" t="s">
        <v>14</v>
      </c>
      <c r="G21" s="41" t="s">
        <v>20</v>
      </c>
      <c r="H21" s="10" t="s">
        <v>75</v>
      </c>
      <c r="I21" s="10" t="s">
        <v>17</v>
      </c>
      <c r="J21" s="42"/>
      <c r="K21" s="40">
        <v>45156</v>
      </c>
    </row>
    <row r="22" spans="1:11" ht="75" x14ac:dyDescent="0.25">
      <c r="A22" s="38">
        <v>19</v>
      </c>
      <c r="B22" s="10" t="s">
        <v>76</v>
      </c>
      <c r="C22" s="10" t="s">
        <v>77</v>
      </c>
      <c r="D22" s="39">
        <v>44636</v>
      </c>
      <c r="E22" s="40">
        <v>29400</v>
      </c>
      <c r="F22" s="39" t="s">
        <v>14</v>
      </c>
      <c r="G22" s="41" t="s">
        <v>78</v>
      </c>
      <c r="H22" s="10" t="s">
        <v>79</v>
      </c>
      <c r="I22" s="10" t="s">
        <v>17</v>
      </c>
      <c r="J22" s="42"/>
      <c r="K22" s="40">
        <v>29400</v>
      </c>
    </row>
    <row r="23" spans="1:11" ht="60" x14ac:dyDescent="0.25">
      <c r="A23" s="21">
        <v>20</v>
      </c>
      <c r="B23" s="23" t="s">
        <v>47</v>
      </c>
      <c r="C23" s="23" t="s">
        <v>48</v>
      </c>
      <c r="D23" s="24">
        <v>44638</v>
      </c>
      <c r="E23" s="34">
        <f>17059.16+535.13</f>
        <v>17594.29</v>
      </c>
      <c r="F23" s="24" t="s">
        <v>14</v>
      </c>
      <c r="G23" s="26" t="s">
        <v>80</v>
      </c>
      <c r="H23" s="23" t="s">
        <v>51</v>
      </c>
      <c r="I23" s="23" t="s">
        <v>30</v>
      </c>
      <c r="J23" s="20" t="s">
        <v>52</v>
      </c>
      <c r="K23" s="34">
        <v>17059.16</v>
      </c>
    </row>
    <row r="24" spans="1:11" ht="150" x14ac:dyDescent="0.25">
      <c r="A24" s="38">
        <v>21</v>
      </c>
      <c r="B24" s="10" t="s">
        <v>81</v>
      </c>
      <c r="C24" s="10" t="s">
        <v>82</v>
      </c>
      <c r="D24" s="39">
        <v>44641</v>
      </c>
      <c r="E24" s="40">
        <v>5945.92</v>
      </c>
      <c r="F24" s="39" t="s">
        <v>14</v>
      </c>
      <c r="G24" s="41" t="s">
        <v>83</v>
      </c>
      <c r="H24" s="10" t="s">
        <v>84</v>
      </c>
      <c r="I24" s="10" t="s">
        <v>17</v>
      </c>
      <c r="J24" s="42"/>
      <c r="K24" s="40">
        <v>5945.92</v>
      </c>
    </row>
    <row r="25" spans="1:11" ht="75" x14ac:dyDescent="0.25">
      <c r="A25" s="38">
        <v>22</v>
      </c>
      <c r="B25" s="10" t="s">
        <v>85</v>
      </c>
      <c r="C25" s="10" t="s">
        <v>86</v>
      </c>
      <c r="D25" s="39">
        <v>44652</v>
      </c>
      <c r="E25" s="40">
        <v>7500</v>
      </c>
      <c r="F25" s="39" t="s">
        <v>14</v>
      </c>
      <c r="G25" s="41" t="s">
        <v>87</v>
      </c>
      <c r="H25" s="10" t="s">
        <v>88</v>
      </c>
      <c r="I25" s="10" t="s">
        <v>17</v>
      </c>
      <c r="J25" s="42"/>
      <c r="K25" s="40">
        <v>7500</v>
      </c>
    </row>
    <row r="26" spans="1:11" ht="60" x14ac:dyDescent="0.25">
      <c r="A26" s="38">
        <v>23</v>
      </c>
      <c r="B26" s="10" t="s">
        <v>89</v>
      </c>
      <c r="C26" s="10" t="s">
        <v>90</v>
      </c>
      <c r="D26" s="39">
        <v>44663</v>
      </c>
      <c r="E26" s="40">
        <v>6000</v>
      </c>
      <c r="F26" s="39" t="s">
        <v>14</v>
      </c>
      <c r="G26" s="41" t="s">
        <v>91</v>
      </c>
      <c r="H26" s="10" t="s">
        <v>92</v>
      </c>
      <c r="I26" s="10" t="s">
        <v>17</v>
      </c>
      <c r="J26" s="42"/>
      <c r="K26" s="40">
        <v>6000</v>
      </c>
    </row>
    <row r="27" spans="1:11" ht="90" x14ac:dyDescent="0.25">
      <c r="A27" s="38">
        <v>24</v>
      </c>
      <c r="B27" s="10" t="s">
        <v>93</v>
      </c>
      <c r="C27" s="10" t="s">
        <v>94</v>
      </c>
      <c r="D27" s="39">
        <v>44664</v>
      </c>
      <c r="E27" s="40">
        <v>7024</v>
      </c>
      <c r="F27" s="39" t="s">
        <v>14</v>
      </c>
      <c r="G27" s="41" t="s">
        <v>95</v>
      </c>
      <c r="H27" s="10" t="s">
        <v>96</v>
      </c>
      <c r="I27" s="10" t="s">
        <v>17</v>
      </c>
      <c r="J27" s="42"/>
      <c r="K27" s="40">
        <v>7024</v>
      </c>
    </row>
    <row r="28" spans="1:11" ht="120" x14ac:dyDescent="0.25">
      <c r="A28" s="38">
        <v>25</v>
      </c>
      <c r="B28" s="10" t="s">
        <v>97</v>
      </c>
      <c r="C28" s="11" t="s">
        <v>98</v>
      </c>
      <c r="D28" s="30">
        <v>44666</v>
      </c>
      <c r="E28" s="31">
        <v>240359.11</v>
      </c>
      <c r="F28" s="30" t="s">
        <v>14</v>
      </c>
      <c r="G28" s="32" t="s">
        <v>99</v>
      </c>
      <c r="H28" s="11" t="s">
        <v>37</v>
      </c>
      <c r="I28" s="11" t="s">
        <v>17</v>
      </c>
      <c r="J28" s="33"/>
      <c r="K28" s="43">
        <v>235400</v>
      </c>
    </row>
    <row r="29" spans="1:11" ht="135" x14ac:dyDescent="0.25">
      <c r="A29" s="38">
        <v>26</v>
      </c>
      <c r="B29" s="10" t="s">
        <v>100</v>
      </c>
      <c r="C29" s="11" t="s">
        <v>86</v>
      </c>
      <c r="D29" s="30">
        <v>44714</v>
      </c>
      <c r="E29" s="31">
        <v>10000</v>
      </c>
      <c r="F29" s="30" t="s">
        <v>14</v>
      </c>
      <c r="G29" s="32" t="s">
        <v>101</v>
      </c>
      <c r="H29" s="11" t="s">
        <v>102</v>
      </c>
      <c r="I29" s="11" t="s">
        <v>17</v>
      </c>
      <c r="J29" s="33"/>
      <c r="K29" s="31">
        <v>10000</v>
      </c>
    </row>
    <row r="30" spans="1:11" ht="79.5" customHeight="1" x14ac:dyDescent="0.25">
      <c r="A30" s="38">
        <v>27</v>
      </c>
      <c r="B30" s="36" t="s">
        <v>103</v>
      </c>
      <c r="C30" s="11" t="s">
        <v>104</v>
      </c>
      <c r="D30" s="30">
        <v>44736</v>
      </c>
      <c r="E30" s="37">
        <v>7500</v>
      </c>
      <c r="F30" s="30" t="s">
        <v>14</v>
      </c>
      <c r="G30" s="32" t="s">
        <v>105</v>
      </c>
      <c r="H30" s="11" t="s">
        <v>106</v>
      </c>
      <c r="I30" s="11" t="s">
        <v>17</v>
      </c>
      <c r="J30" s="44"/>
      <c r="K30" s="31">
        <v>7500</v>
      </c>
    </row>
    <row r="31" spans="1:11" ht="133.5" customHeight="1" x14ac:dyDescent="0.25">
      <c r="A31" s="38">
        <v>28</v>
      </c>
      <c r="B31" s="36" t="s">
        <v>107</v>
      </c>
      <c r="C31" s="11" t="s">
        <v>108</v>
      </c>
      <c r="D31" s="30">
        <v>44713</v>
      </c>
      <c r="E31" s="37">
        <v>4000</v>
      </c>
      <c r="F31" s="30" t="s">
        <v>14</v>
      </c>
      <c r="G31" s="32">
        <v>44740</v>
      </c>
      <c r="H31" s="11" t="s">
        <v>109</v>
      </c>
      <c r="I31" s="11" t="s">
        <v>17</v>
      </c>
      <c r="J31" s="44"/>
      <c r="K31" s="31">
        <v>4000</v>
      </c>
    </row>
    <row r="32" spans="1:11" ht="90" x14ac:dyDescent="0.25">
      <c r="A32" s="38">
        <v>29</v>
      </c>
      <c r="B32" s="36" t="s">
        <v>110</v>
      </c>
      <c r="C32" s="11" t="s">
        <v>111</v>
      </c>
      <c r="D32" s="30">
        <v>44719</v>
      </c>
      <c r="E32" s="37">
        <v>521534.4</v>
      </c>
      <c r="F32" s="30" t="s">
        <v>14</v>
      </c>
      <c r="G32" s="32">
        <v>44834</v>
      </c>
      <c r="H32" s="11" t="s">
        <v>61</v>
      </c>
      <c r="I32" s="11" t="s">
        <v>17</v>
      </c>
      <c r="J32" s="44"/>
      <c r="K32" s="45">
        <v>521534.4</v>
      </c>
    </row>
    <row r="33" spans="1:11" ht="90" x14ac:dyDescent="0.25">
      <c r="A33" s="38">
        <v>30</v>
      </c>
      <c r="B33" s="36" t="s">
        <v>112</v>
      </c>
      <c r="C33" s="11" t="s">
        <v>113</v>
      </c>
      <c r="D33" s="30">
        <v>44713</v>
      </c>
      <c r="E33" s="37">
        <v>8190</v>
      </c>
      <c r="F33" s="30" t="s">
        <v>14</v>
      </c>
      <c r="G33" s="32" t="s">
        <v>114</v>
      </c>
      <c r="H33" s="11" t="s">
        <v>115</v>
      </c>
      <c r="I33" s="11" t="s">
        <v>17</v>
      </c>
      <c r="J33" s="44"/>
      <c r="K33" s="45">
        <v>8190</v>
      </c>
    </row>
    <row r="34" spans="1:11" ht="120" x14ac:dyDescent="0.25">
      <c r="A34" s="38">
        <v>31</v>
      </c>
      <c r="B34" s="36" t="s">
        <v>116</v>
      </c>
      <c r="C34" s="11" t="s">
        <v>117</v>
      </c>
      <c r="D34" s="30">
        <v>44706</v>
      </c>
      <c r="E34" s="37">
        <v>23947</v>
      </c>
      <c r="F34" s="30" t="s">
        <v>14</v>
      </c>
      <c r="G34" s="32" t="s">
        <v>118</v>
      </c>
      <c r="H34" s="11" t="s">
        <v>37</v>
      </c>
      <c r="I34" s="11" t="s">
        <v>17</v>
      </c>
      <c r="J34" s="44"/>
      <c r="K34" s="45">
        <v>23947</v>
      </c>
    </row>
    <row r="35" spans="1:11" ht="120" x14ac:dyDescent="0.25">
      <c r="A35" s="38">
        <v>32</v>
      </c>
      <c r="B35" s="36" t="s">
        <v>119</v>
      </c>
      <c r="C35" s="11" t="s">
        <v>120</v>
      </c>
      <c r="D35" s="30">
        <v>44743</v>
      </c>
      <c r="E35" s="37">
        <v>20526</v>
      </c>
      <c r="F35" s="30" t="s">
        <v>14</v>
      </c>
      <c r="G35" s="32" t="s">
        <v>121</v>
      </c>
      <c r="H35" s="11" t="s">
        <v>37</v>
      </c>
      <c r="I35" s="11" t="s">
        <v>17</v>
      </c>
      <c r="J35" s="44"/>
      <c r="K35" s="45">
        <v>20526</v>
      </c>
    </row>
    <row r="36" spans="1:11" ht="120" x14ac:dyDescent="0.25">
      <c r="A36" s="38">
        <v>33</v>
      </c>
      <c r="B36" s="36" t="s">
        <v>122</v>
      </c>
      <c r="C36" s="11" t="s">
        <v>123</v>
      </c>
      <c r="D36" s="30">
        <v>44750</v>
      </c>
      <c r="E36" s="37">
        <v>30000</v>
      </c>
      <c r="F36" s="30" t="s">
        <v>14</v>
      </c>
      <c r="G36" s="32" t="s">
        <v>124</v>
      </c>
      <c r="H36" s="11" t="s">
        <v>125</v>
      </c>
      <c r="I36" s="11" t="s">
        <v>17</v>
      </c>
      <c r="J36" s="44"/>
      <c r="K36" s="45">
        <v>30000</v>
      </c>
    </row>
    <row r="37" spans="1:11" ht="90" x14ac:dyDescent="0.25">
      <c r="A37" s="38">
        <v>34</v>
      </c>
      <c r="B37" s="36" t="s">
        <v>126</v>
      </c>
      <c r="C37" s="11" t="s">
        <v>127</v>
      </c>
      <c r="D37" s="30">
        <v>44748</v>
      </c>
      <c r="E37" s="37">
        <v>21978</v>
      </c>
      <c r="F37" s="30" t="s">
        <v>14</v>
      </c>
      <c r="G37" s="32" t="s">
        <v>128</v>
      </c>
      <c r="H37" s="11" t="s">
        <v>129</v>
      </c>
      <c r="I37" s="11" t="s">
        <v>17</v>
      </c>
      <c r="J37" s="44"/>
      <c r="K37" s="45">
        <v>21978</v>
      </c>
    </row>
    <row r="38" spans="1:11" ht="90" x14ac:dyDescent="0.25">
      <c r="A38" s="38">
        <v>35</v>
      </c>
      <c r="B38" s="36" t="s">
        <v>130</v>
      </c>
      <c r="C38" s="11" t="s">
        <v>131</v>
      </c>
      <c r="D38" s="30">
        <v>44771</v>
      </c>
      <c r="E38" s="37">
        <v>48000</v>
      </c>
      <c r="F38" s="30" t="s">
        <v>14</v>
      </c>
      <c r="G38" s="32" t="s">
        <v>132</v>
      </c>
      <c r="H38" s="11" t="s">
        <v>133</v>
      </c>
      <c r="I38" s="11" t="s">
        <v>17</v>
      </c>
      <c r="J38" s="44"/>
      <c r="K38" s="45">
        <v>48000</v>
      </c>
    </row>
    <row r="39" spans="1:11" ht="90" x14ac:dyDescent="0.25">
      <c r="A39" s="38">
        <v>36</v>
      </c>
      <c r="B39" s="36" t="s">
        <v>100</v>
      </c>
      <c r="C39" s="11" t="s">
        <v>134</v>
      </c>
      <c r="D39" s="30">
        <v>44743</v>
      </c>
      <c r="E39" s="37">
        <v>16380</v>
      </c>
      <c r="F39" s="30" t="s">
        <v>14</v>
      </c>
      <c r="G39" s="32" t="s">
        <v>135</v>
      </c>
      <c r="H39" s="11" t="s">
        <v>115</v>
      </c>
      <c r="I39" s="11" t="s">
        <v>17</v>
      </c>
      <c r="J39" s="44"/>
      <c r="K39" s="45">
        <v>16380</v>
      </c>
    </row>
    <row r="40" spans="1:11" ht="90" x14ac:dyDescent="0.25">
      <c r="A40" s="38">
        <v>37</v>
      </c>
      <c r="B40" s="36" t="s">
        <v>136</v>
      </c>
      <c r="C40" s="11" t="s">
        <v>134</v>
      </c>
      <c r="D40" s="30">
        <v>44774</v>
      </c>
      <c r="E40" s="37">
        <v>16380</v>
      </c>
      <c r="F40" s="30" t="s">
        <v>14</v>
      </c>
      <c r="G40" s="32" t="s">
        <v>137</v>
      </c>
      <c r="H40" s="11" t="s">
        <v>115</v>
      </c>
      <c r="I40" s="11" t="s">
        <v>17</v>
      </c>
      <c r="J40" s="44"/>
      <c r="K40" s="45">
        <v>16380</v>
      </c>
    </row>
    <row r="41" spans="1:11" ht="90" x14ac:dyDescent="0.25">
      <c r="A41" s="38">
        <v>38</v>
      </c>
      <c r="B41" s="36" t="s">
        <v>138</v>
      </c>
      <c r="C41" s="11" t="s">
        <v>139</v>
      </c>
      <c r="D41" s="30">
        <v>44782</v>
      </c>
      <c r="E41" s="37">
        <v>20600</v>
      </c>
      <c r="F41" s="30" t="s">
        <v>14</v>
      </c>
      <c r="G41" s="32" t="s">
        <v>140</v>
      </c>
      <c r="H41" s="11" t="s">
        <v>133</v>
      </c>
      <c r="I41" s="11" t="s">
        <v>17</v>
      </c>
      <c r="J41" s="44"/>
      <c r="K41" s="45">
        <v>20600</v>
      </c>
    </row>
    <row r="42" spans="1:11" ht="105" x14ac:dyDescent="0.25">
      <c r="A42" s="38">
        <v>39</v>
      </c>
      <c r="B42" s="36" t="s">
        <v>141</v>
      </c>
      <c r="C42" s="11" t="s">
        <v>142</v>
      </c>
      <c r="D42" s="30">
        <v>44784</v>
      </c>
      <c r="E42" s="37">
        <v>16000</v>
      </c>
      <c r="F42" s="30" t="s">
        <v>14</v>
      </c>
      <c r="G42" s="32" t="s">
        <v>143</v>
      </c>
      <c r="H42" s="11" t="s">
        <v>109</v>
      </c>
      <c r="I42" s="11" t="s">
        <v>17</v>
      </c>
      <c r="J42" s="44"/>
      <c r="K42" s="45">
        <v>16000</v>
      </c>
    </row>
    <row r="43" spans="1:11" ht="75" x14ac:dyDescent="0.25">
      <c r="A43" s="21">
        <v>40</v>
      </c>
      <c r="B43" s="22" t="s">
        <v>144</v>
      </c>
      <c r="C43" s="23" t="s">
        <v>145</v>
      </c>
      <c r="D43" s="24">
        <v>44805</v>
      </c>
      <c r="E43" s="25">
        <v>27539.33</v>
      </c>
      <c r="F43" s="24" t="s">
        <v>14</v>
      </c>
      <c r="G43" s="26" t="s">
        <v>20</v>
      </c>
      <c r="H43" s="23" t="s">
        <v>29</v>
      </c>
      <c r="I43" s="23" t="s">
        <v>146</v>
      </c>
      <c r="J43" s="46" t="s">
        <v>147</v>
      </c>
      <c r="K43" s="28">
        <v>27539.33</v>
      </c>
    </row>
    <row r="44" spans="1:11" ht="90" x14ac:dyDescent="0.25">
      <c r="A44" s="38">
        <v>41</v>
      </c>
      <c r="B44" s="36" t="s">
        <v>148</v>
      </c>
      <c r="C44" s="11" t="s">
        <v>149</v>
      </c>
      <c r="D44" s="30">
        <v>44817</v>
      </c>
      <c r="E44" s="37">
        <v>7366.7</v>
      </c>
      <c r="F44" s="30" t="s">
        <v>14</v>
      </c>
      <c r="G44" s="32" t="s">
        <v>20</v>
      </c>
      <c r="H44" s="11" t="s">
        <v>150</v>
      </c>
      <c r="I44" s="11" t="s">
        <v>17</v>
      </c>
      <c r="J44" s="44"/>
      <c r="K44" s="47">
        <v>0</v>
      </c>
    </row>
    <row r="45" spans="1:11" ht="90" x14ac:dyDescent="0.25">
      <c r="A45" s="38">
        <v>42</v>
      </c>
      <c r="B45" s="36" t="s">
        <v>151</v>
      </c>
      <c r="C45" s="11" t="s">
        <v>152</v>
      </c>
      <c r="D45" s="30">
        <v>44818</v>
      </c>
      <c r="E45" s="37">
        <v>3900</v>
      </c>
      <c r="F45" s="30" t="s">
        <v>14</v>
      </c>
      <c r="G45" s="32" t="s">
        <v>153</v>
      </c>
      <c r="H45" s="11" t="s">
        <v>154</v>
      </c>
      <c r="I45" s="11" t="s">
        <v>17</v>
      </c>
      <c r="J45" s="44"/>
      <c r="K45" s="45">
        <v>3900</v>
      </c>
    </row>
    <row r="46" spans="1:11" ht="60" x14ac:dyDescent="0.25">
      <c r="A46" s="38">
        <v>43</v>
      </c>
      <c r="B46" s="36" t="s">
        <v>155</v>
      </c>
      <c r="C46" s="11" t="s">
        <v>67</v>
      </c>
      <c r="D46" s="30">
        <v>44818</v>
      </c>
      <c r="E46" s="37">
        <v>15000</v>
      </c>
      <c r="F46" s="30" t="s">
        <v>14</v>
      </c>
      <c r="G46" s="32" t="s">
        <v>156</v>
      </c>
      <c r="H46" s="11" t="s">
        <v>51</v>
      </c>
      <c r="I46" s="11" t="s">
        <v>17</v>
      </c>
      <c r="J46" s="44"/>
      <c r="K46" s="45">
        <v>15000</v>
      </c>
    </row>
    <row r="47" spans="1:11" ht="105" x14ac:dyDescent="0.25">
      <c r="A47" s="38">
        <v>44</v>
      </c>
      <c r="B47" s="36" t="s">
        <v>157</v>
      </c>
      <c r="C47" s="11" t="s">
        <v>158</v>
      </c>
      <c r="D47" s="30">
        <v>44894</v>
      </c>
      <c r="E47" s="37">
        <v>5000</v>
      </c>
      <c r="F47" s="30" t="s">
        <v>14</v>
      </c>
      <c r="G47" s="32" t="s">
        <v>159</v>
      </c>
      <c r="H47" s="11" t="s">
        <v>160</v>
      </c>
      <c r="I47" s="11" t="s">
        <v>17</v>
      </c>
      <c r="J47" s="44"/>
      <c r="K47" s="45">
        <v>5000</v>
      </c>
    </row>
    <row r="48" spans="1:11" ht="75" x14ac:dyDescent="0.25">
      <c r="A48" s="38">
        <v>45</v>
      </c>
      <c r="B48" s="36" t="s">
        <v>161</v>
      </c>
      <c r="C48" s="11" t="s">
        <v>162</v>
      </c>
      <c r="D48" s="30">
        <v>44901</v>
      </c>
      <c r="E48" s="37">
        <v>305000</v>
      </c>
      <c r="F48" s="30" t="s">
        <v>14</v>
      </c>
      <c r="G48" s="32" t="s">
        <v>163</v>
      </c>
      <c r="H48" s="11" t="s">
        <v>164</v>
      </c>
      <c r="I48" s="11" t="s">
        <v>17</v>
      </c>
      <c r="J48" s="44"/>
      <c r="K48" s="45">
        <v>305000</v>
      </c>
    </row>
    <row r="49" spans="1:12" ht="60" x14ac:dyDescent="0.25">
      <c r="A49" s="38">
        <v>46</v>
      </c>
      <c r="B49" s="36" t="s">
        <v>165</v>
      </c>
      <c r="C49" s="11" t="s">
        <v>166</v>
      </c>
      <c r="D49" s="30">
        <v>44902</v>
      </c>
      <c r="E49" s="37">
        <v>9997</v>
      </c>
      <c r="F49" s="30" t="s">
        <v>14</v>
      </c>
      <c r="G49" s="32" t="s">
        <v>167</v>
      </c>
      <c r="H49" s="11" t="s">
        <v>168</v>
      </c>
      <c r="I49" s="11" t="s">
        <v>17</v>
      </c>
      <c r="J49" s="44"/>
      <c r="K49" s="45">
        <v>9997</v>
      </c>
    </row>
    <row r="50" spans="1:12" ht="60" x14ac:dyDescent="0.25">
      <c r="A50" s="38">
        <v>47</v>
      </c>
      <c r="B50" s="36" t="s">
        <v>169</v>
      </c>
      <c r="C50" s="11" t="s">
        <v>70</v>
      </c>
      <c r="D50" s="30">
        <v>44902</v>
      </c>
      <c r="E50" s="37">
        <v>98400</v>
      </c>
      <c r="F50" s="30" t="s">
        <v>14</v>
      </c>
      <c r="G50" s="32" t="s">
        <v>170</v>
      </c>
      <c r="H50" s="11" t="s">
        <v>72</v>
      </c>
      <c r="I50" s="11" t="s">
        <v>17</v>
      </c>
      <c r="J50" s="44"/>
      <c r="K50" s="45">
        <v>98400</v>
      </c>
    </row>
    <row r="51" spans="1:12" ht="90" x14ac:dyDescent="0.25">
      <c r="A51" s="38">
        <v>48</v>
      </c>
      <c r="B51" s="36" t="s">
        <v>136</v>
      </c>
      <c r="C51" s="11" t="s">
        <v>113</v>
      </c>
      <c r="D51" s="30">
        <v>44896</v>
      </c>
      <c r="E51" s="37">
        <v>8190</v>
      </c>
      <c r="F51" s="30" t="s">
        <v>14</v>
      </c>
      <c r="G51" s="32" t="s">
        <v>171</v>
      </c>
      <c r="H51" s="11" t="s">
        <v>115</v>
      </c>
      <c r="I51" s="11" t="s">
        <v>17</v>
      </c>
      <c r="J51" s="44"/>
      <c r="K51" s="45">
        <v>8190</v>
      </c>
    </row>
    <row r="52" spans="1:12" ht="45" x14ac:dyDescent="0.25">
      <c r="A52" s="38">
        <v>49</v>
      </c>
      <c r="B52" s="36" t="s">
        <v>172</v>
      </c>
      <c r="C52" s="11" t="s">
        <v>173</v>
      </c>
      <c r="D52" s="30">
        <v>44910</v>
      </c>
      <c r="E52" s="37">
        <v>2990</v>
      </c>
      <c r="F52" s="30" t="s">
        <v>14</v>
      </c>
      <c r="G52" s="32" t="s">
        <v>174</v>
      </c>
      <c r="H52" s="11" t="s">
        <v>175</v>
      </c>
      <c r="I52" s="11" t="s">
        <v>17</v>
      </c>
      <c r="J52" s="44"/>
      <c r="K52" s="45">
        <v>2990</v>
      </c>
    </row>
    <row r="53" spans="1:12" ht="90" x14ac:dyDescent="0.25">
      <c r="A53" s="38">
        <v>50</v>
      </c>
      <c r="B53" s="36" t="s">
        <v>176</v>
      </c>
      <c r="C53" s="11" t="s">
        <v>177</v>
      </c>
      <c r="D53" s="30">
        <v>44911</v>
      </c>
      <c r="E53" s="37">
        <v>65391</v>
      </c>
      <c r="F53" s="30" t="s">
        <v>14</v>
      </c>
      <c r="G53" s="32" t="s">
        <v>178</v>
      </c>
      <c r="H53" s="11" t="s">
        <v>115</v>
      </c>
      <c r="I53" s="11" t="s">
        <v>17</v>
      </c>
      <c r="J53" s="44"/>
      <c r="K53" s="45">
        <v>65391</v>
      </c>
    </row>
    <row r="54" spans="1:12" ht="90" x14ac:dyDescent="0.25">
      <c r="A54" s="38">
        <v>51</v>
      </c>
      <c r="B54" s="36" t="s">
        <v>179</v>
      </c>
      <c r="C54" s="11" t="s">
        <v>177</v>
      </c>
      <c r="D54" s="30">
        <v>44921</v>
      </c>
      <c r="E54" s="37">
        <v>66560</v>
      </c>
      <c r="F54" s="30" t="s">
        <v>14</v>
      </c>
      <c r="G54" s="32" t="s">
        <v>180</v>
      </c>
      <c r="H54" s="11" t="s">
        <v>115</v>
      </c>
      <c r="I54" s="11" t="s">
        <v>17</v>
      </c>
      <c r="J54" s="44"/>
      <c r="K54" s="45">
        <v>66560</v>
      </c>
    </row>
    <row r="55" spans="1:12" x14ac:dyDescent="0.25">
      <c r="A55" s="38">
        <v>52</v>
      </c>
      <c r="B55" s="36"/>
      <c r="C55" s="11"/>
      <c r="D55" s="30"/>
      <c r="E55" s="37"/>
      <c r="F55" s="30"/>
      <c r="G55" s="32"/>
      <c r="H55" s="11"/>
      <c r="I55" s="11"/>
      <c r="J55" s="44"/>
      <c r="K55" s="45"/>
    </row>
    <row r="56" spans="1:12" ht="45.75" customHeight="1" x14ac:dyDescent="0.25">
      <c r="A56" s="48" t="s">
        <v>181</v>
      </c>
      <c r="B56" s="49"/>
      <c r="C56" s="50" t="s">
        <v>182</v>
      </c>
      <c r="D56" s="51">
        <v>51</v>
      </c>
      <c r="E56" s="52"/>
      <c r="F56" s="53"/>
      <c r="G56" s="53"/>
      <c r="H56" s="53"/>
      <c r="I56" s="53"/>
      <c r="J56" s="53"/>
      <c r="K56" s="54"/>
    </row>
    <row r="57" spans="1:12" x14ac:dyDescent="0.25">
      <c r="A57" s="55" t="s">
        <v>183</v>
      </c>
      <c r="B57" s="56"/>
      <c r="C57" s="56"/>
      <c r="D57" s="57"/>
      <c r="E57" s="58">
        <f>E54+E53+E52+E51+E50+E49+E48+E47+E46+E45+E44+E43+E42+E41++E40+E39+E38+E37+E36+E35+E34+E33+E32+E31+E30+E29+E28+E27+E26+E25+E24+E23+E22+E21+E20+E19+E18+E17+E16+E15+E14+E13+E12+E11+E10+E9+E8+E7+E6+E5+E4</f>
        <v>3900150.7800000003</v>
      </c>
      <c r="F57" s="59"/>
      <c r="G57" s="60"/>
      <c r="H57" s="61" t="s">
        <v>184</v>
      </c>
      <c r="I57" s="61"/>
      <c r="J57" s="61"/>
      <c r="K57" s="62">
        <f>SUM(K4:K56)</f>
        <v>3838749.34</v>
      </c>
      <c r="L57" s="62"/>
    </row>
    <row r="58" spans="1:12" ht="15" customHeight="1" x14ac:dyDescent="0.25">
      <c r="A58" s="61" t="s">
        <v>185</v>
      </c>
      <c r="B58" s="61"/>
      <c r="C58" s="61"/>
      <c r="D58" s="61"/>
      <c r="E58" s="62">
        <f>E57-K57</f>
        <v>61401.44000000041</v>
      </c>
      <c r="F58" s="63"/>
    </row>
    <row r="59" spans="1:12" ht="4.5" hidden="1" customHeight="1" x14ac:dyDescent="0.25"/>
    <row r="60" spans="1:12" x14ac:dyDescent="0.25">
      <c r="A60" s="64" t="s">
        <v>186</v>
      </c>
      <c r="B60" s="64"/>
      <c r="C60" s="65"/>
    </row>
    <row r="61" spans="1:12" x14ac:dyDescent="0.25">
      <c r="B61" s="2" t="s">
        <v>187</v>
      </c>
    </row>
    <row r="62" spans="1:12" x14ac:dyDescent="0.25">
      <c r="B62" s="2" t="s">
        <v>188</v>
      </c>
      <c r="D62" s="2" t="s">
        <v>189</v>
      </c>
    </row>
    <row r="63" spans="1:12" x14ac:dyDescent="0.25">
      <c r="B63" s="2" t="s">
        <v>190</v>
      </c>
      <c r="D63" s="2" t="s">
        <v>191</v>
      </c>
      <c r="G63" s="66"/>
      <c r="H63" s="66"/>
    </row>
    <row r="64" spans="1:12" ht="11.25" customHeight="1" x14ac:dyDescent="0.25">
      <c r="H64" s="2" t="s">
        <v>192</v>
      </c>
    </row>
    <row r="66" spans="1:6" x14ac:dyDescent="0.25">
      <c r="A66" s="67"/>
      <c r="B66" s="68" t="s">
        <v>193</v>
      </c>
      <c r="C66" s="69" t="e">
        <f>I7+I8+I13+I14+I23+I43</f>
        <v>#VALUE!</v>
      </c>
      <c r="E66" s="68" t="s">
        <v>194</v>
      </c>
      <c r="F66" s="69">
        <v>0</v>
      </c>
    </row>
  </sheetData>
  <mergeCells count="7">
    <mergeCell ref="A60:B60"/>
    <mergeCell ref="A1:K1"/>
    <mergeCell ref="A56:B56"/>
    <mergeCell ref="E56:K56"/>
    <mergeCell ref="A57:D57"/>
    <mergeCell ref="H57:J57"/>
    <mergeCell ref="A58:D58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2023-03-26T07:03:13Z</dcterms:created>
  <dcterms:modified xsi:type="dcterms:W3CDTF">2023-03-26T07:04:24Z</dcterms:modified>
</cp:coreProperties>
</file>